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5\2do.TRIM\INFORMACION PRESUPUESTARIA\"/>
    </mc:Choice>
  </mc:AlternateContent>
  <bookViews>
    <workbookView xWindow="0" yWindow="0" windowWidth="20490" windowHeight="7050"/>
  </bookViews>
  <sheets>
    <sheet name="COG-1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2" i="1" l="1"/>
  <c r="E42" i="1"/>
  <c r="K40" i="1"/>
  <c r="J35" i="1"/>
  <c r="H35" i="1"/>
  <c r="E35" i="1"/>
  <c r="D35" i="1"/>
  <c r="F35" i="1" s="1"/>
  <c r="K35" i="1" s="1"/>
  <c r="J33" i="1"/>
  <c r="H33" i="1"/>
  <c r="F33" i="1"/>
  <c r="K33" i="1" s="1"/>
  <c r="E33" i="1"/>
  <c r="D33" i="1"/>
  <c r="J23" i="1"/>
  <c r="I23" i="1"/>
  <c r="H23" i="1"/>
  <c r="G23" i="1"/>
  <c r="F23" i="1"/>
  <c r="K23" i="1" s="1"/>
  <c r="E23" i="1"/>
  <c r="D23" i="1"/>
  <c r="J15" i="1"/>
  <c r="I15" i="1"/>
  <c r="H15" i="1"/>
  <c r="G15" i="1"/>
  <c r="F15" i="1"/>
  <c r="K15" i="1" s="1"/>
  <c r="E15" i="1"/>
  <c r="D15" i="1"/>
  <c r="J10" i="1"/>
  <c r="J42" i="1" s="1"/>
  <c r="I10" i="1"/>
  <c r="H10" i="1"/>
  <c r="H42" i="1" s="1"/>
  <c r="G10" i="1"/>
  <c r="G42" i="1" s="1"/>
  <c r="F10" i="1"/>
  <c r="E10" i="1"/>
  <c r="D10" i="1"/>
  <c r="D42" i="1" s="1"/>
  <c r="F42" i="1" l="1"/>
  <c r="K10" i="1"/>
  <c r="K42" i="1" s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<sst xmlns="http://schemas.openxmlformats.org/spreadsheetml/2006/main" count="51" uniqueCount="51">
  <si>
    <t>ESTADO ANALÍTICO DEL EJERCICIO DEL PRESUPUESTO DE EGRESOS</t>
  </si>
  <si>
    <t>CLASIFICACIÓN POR OBJETO DEL GASTO (CAPÍTULO Y CONCEPTO)</t>
  </si>
  <si>
    <t>Del 1 de Enero al 30 de Junio de 2015</t>
  </si>
  <si>
    <t>Ente Público:</t>
  </si>
  <si>
    <t>INSTITUTO TECNOLOGICO SUPERIOR DE PURISIMA DEL RINCON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</si>
  <si>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</si>
  <si>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</si>
  <si>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</si>
  <si>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</si>
  <si>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</si>
  <si>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</si>
  <si>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</si>
  <si>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</si>
  <si>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</si>
  <si>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</si>
  <si>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</si>
  <si>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</si>
  <si>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Servicios Personales</t>
  </si>
  <si>
    <t>Remuneraciones al personal de carácter permanente</t>
  </si>
  <si>
    <t>Remuneraciones adicionales y especiales</t>
  </si>
  <si>
    <t>Seguridad social</t>
  </si>
  <si>
    <t>Otras prestaciones sociales y económicas</t>
  </si>
  <si>
    <t>Materiales y Suministros</t>
  </si>
  <si>
    <t>Materiales de administración, emisión de documento</t>
  </si>
  <si>
    <t>Alimentos y utensilios</t>
  </si>
  <si>
    <t>Materiales y artículos de construcción y reparació</t>
  </si>
  <si>
    <t>Productos químicos, farmaceúticos y de laboratorio</t>
  </si>
  <si>
    <t>Combustibles, lubricantes y aditivos</t>
  </si>
  <si>
    <t>Vesturio, blancos y prendas e protección y artícul</t>
  </si>
  <si>
    <t>Herramientas, refacciones y accesorios menores</t>
  </si>
  <si>
    <t>Servicios Generales</t>
  </si>
  <si>
    <t>Servicios básicos</t>
  </si>
  <si>
    <t>Servicios de arrendamiento</t>
  </si>
  <si>
    <t>Servicios, profesionales, científicos, técnicos y</t>
  </si>
  <si>
    <t>Servicios financieros, bancarios y comerciales</t>
  </si>
  <si>
    <t>Servicios de instalación, reparación, mantenimient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</si>
  <si>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</si>
  <si>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</si>
  <si>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</si>
  <si>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</si>
  <si>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</si>
  <si>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Ayudas sociales</t>
  </si>
  <si>
    <t>Bienes Muebles, Inmuebles e Intangibles</t>
  </si>
  <si>
    <t>Mobiliario y equipo de administración</t>
  </si>
  <si>
    <t>Mobiliario y equipo educacional y recreativo</t>
  </si>
  <si>
    <t>Vehículos y equipo de transporte</t>
  </si>
  <si>
    <t>Activos intangibles</t>
  </si>
  <si>
    <t>Inversión pública</t>
  </si>
  <si>
    <t>Obra pública en bienes propios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</si>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</sst>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8"/>
      <color theme="1"/>
      <name val="Arial"/>
      <family val="2"/>
    </font>
    <font>
      <sz val="9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2" fillId="3" borderId="1" xfId="0" applyFont="1" applyFill="1" applyBorder="1" applyAlignment="1"/>
    <xf numFmtId="0" fontId="3" fillId="3" borderId="1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43" fontId="5" fillId="3" borderId="4" xfId="1" applyFont="1" applyFill="1" applyBorder="1" applyAlignment="1">
      <alignment horizontal="righ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6" fillId="0" borderId="0" xfId="0" applyFont="1"/>
    <xf numFmtId="4" fontId="3" fillId="0" borderId="5" xfId="0" applyNumberFormat="1" applyFont="1" applyBorder="1"/>
    <xf numFmtId="43" fontId="5" fillId="3" borderId="5" xfId="1" applyFont="1" applyFill="1" applyBorder="1" applyAlignment="1">
      <alignment horizontal="right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5" xfId="0" applyFont="1" applyBorder="1"/>
    <xf numFmtId="0" fontId="4" fillId="0" borderId="0" xfId="0" applyFont="1"/>
    <xf numFmtId="0" fontId="5" fillId="0" borderId="5" xfId="0" applyFont="1" applyBorder="1"/>
    <xf numFmtId="0" fontId="3" fillId="0" borderId="6" xfId="0" applyFont="1" applyBorder="1"/>
    <xf numFmtId="0" fontId="5" fillId="3" borderId="0" xfId="0" applyFont="1" applyFill="1"/>
    <xf numFmtId="0" fontId="5" fillId="3" borderId="7" xfId="0" applyFont="1" applyFill="1" applyBorder="1" applyAlignment="1">
      <alignment horizontal="justify" vertical="center" wrapText="1"/>
    </xf>
    <xf numFmtId="0" fontId="5" fillId="3" borderId="8" xfId="0" applyFont="1" applyFill="1" applyBorder="1" applyAlignment="1">
      <alignment horizontal="justify" vertical="center" wrapText="1"/>
    </xf>
    <xf numFmtId="43" fontId="5" fillId="3" borderId="2" xfId="1" applyFont="1" applyFill="1" applyBorder="1" applyAlignment="1">
      <alignment vertical="center" wrapText="1"/>
    </xf>
    <xf numFmtId="0" fontId="5" fillId="0" borderId="0" xfId="0" applyFont="1"/>
    <xf numFmtId="0" fontId="7" fillId="3" borderId="0" xfId="0" applyFont="1" applyFill="1"/>
    <xf numFmtId="0" fontId="8" fillId="0" borderId="0" xfId="0" applyFont="1" applyAlignment="1">
      <alignment horizontal="center"/>
    </xf>
    <xf numFmtId="0" fontId="3" fillId="0" borderId="0" xfId="0" applyFont="1" applyBorder="1"/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43</xdr:row>
      <xdr:rowOff>47626</xdr:rowOff>
    </xdr:from>
    <xdr:to>
      <xdr:col>2</xdr:col>
      <xdr:colOff>3762375</xdr:colOff>
      <xdr:row>52</xdr:row>
      <xdr:rowOff>85726</xdr:rowOff>
    </xdr:to>
    <xdr:sp macro="" textlink="">
      <xdr:nvSpPr>
        <xdr:cNvPr id="2" name="1 CuadroTexto"/>
        <xdr:cNvSpPr txBox="1"/>
      </xdr:nvSpPr>
      <xdr:spPr>
        <a:xfrm>
          <a:off x="0" y="6772276"/>
          <a:ext cx="4257675" cy="1409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___________________________________________</a:t>
          </a:r>
        </a:p>
        <a:p>
          <a:pPr algn="ctr"/>
          <a:r>
            <a:rPr lang="es-MX" sz="900" b="1">
              <a:latin typeface="Arial" pitchFamily="34" charset="0"/>
              <a:cs typeface="Arial" pitchFamily="34" charset="0"/>
            </a:rPr>
            <a:t>Dr. Raúl Ricardo Díaz Contreras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Encargado de la Dirección General</a:t>
          </a:r>
        </a:p>
      </xdr:txBody>
    </xdr:sp>
    <xdr:clientData/>
  </xdr:twoCellAnchor>
  <xdr:twoCellAnchor>
    <xdr:from>
      <xdr:col>5</xdr:col>
      <xdr:colOff>304800</xdr:colOff>
      <xdr:row>44</xdr:row>
      <xdr:rowOff>785</xdr:rowOff>
    </xdr:from>
    <xdr:to>
      <xdr:col>10</xdr:col>
      <xdr:colOff>685800</xdr:colOff>
      <xdr:row>51</xdr:row>
      <xdr:rowOff>81296</xdr:rowOff>
    </xdr:to>
    <xdr:sp macro="" textlink="">
      <xdr:nvSpPr>
        <xdr:cNvPr id="3" name="2 CuadroTexto"/>
        <xdr:cNvSpPr txBox="1"/>
      </xdr:nvSpPr>
      <xdr:spPr>
        <a:xfrm>
          <a:off x="6819900" y="6877835"/>
          <a:ext cx="5038725" cy="11473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___________________________________________</a:t>
          </a:r>
        </a:p>
        <a:p>
          <a:pPr algn="ctr"/>
          <a:r>
            <a:rPr lang="es-MX" sz="9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 Javier Leobardo Soto Enríquez</a:t>
          </a:r>
        </a:p>
        <a:p>
          <a:pPr algn="ctr"/>
          <a:r>
            <a:rPr lang="es-MX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Encargado del área Administrativa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49"/>
  <sheetViews>
    <sheetView showGridLines="0" tabSelected="1" view="pageLayout" topLeftCell="B1" zoomScaleNormal="100" workbookViewId="0">
      <selection activeCell="F42" sqref="F42"/>
    </sheetView>
  </sheetViews>
  <sheetFormatPr baseColWidth="10" defaultRowHeight="12" x14ac:dyDescent="0.2"/>
  <cols>
    <col min="1" max="1" width="2.42578125" style="2" customWidth="1"/>
    <col min="2" max="2" width="4.5703125" style="18" customWidth="1"/>
    <col min="3" max="3" width="57.28515625" style="18" customWidth="1"/>
    <col min="4" max="4" width="13.140625" style="18" bestFit="1" customWidth="1"/>
    <col min="5" max="5" width="13.5703125" style="18" customWidth="1"/>
    <col min="6" max="6" width="13.140625" style="18" bestFit="1" customWidth="1"/>
    <col min="7" max="7" width="13.140625" style="18" customWidth="1"/>
    <col min="8" max="9" width="12.7109375" style="18" customWidth="1"/>
    <col min="10" max="10" width="13.140625" style="18" bestFit="1" customWidth="1"/>
    <col min="11" max="11" width="13.28515625" style="18" bestFit="1" customWidth="1"/>
    <col min="12" max="12" width="3.7109375" style="2" customWidth="1"/>
    <col min="13" max="16384" width="11.42578125" style="18"/>
  </cols>
  <sheetData>
    <row r="1" spans="2:11" ht="14.25" customHeight="1" x14ac:dyDescent="0.2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2:11" ht="14.25" customHeight="1" x14ac:dyDescent="0.2">
      <c r="B2" s="1" t="s">
        <v>1</v>
      </c>
      <c r="C2" s="1"/>
      <c r="D2" s="1"/>
      <c r="E2" s="1"/>
      <c r="F2" s="1"/>
      <c r="G2" s="1"/>
      <c r="H2" s="1"/>
      <c r="I2" s="1"/>
      <c r="J2" s="1"/>
      <c r="K2" s="1"/>
    </row>
    <row r="3" spans="2:11" ht="14.25" customHeight="1" x14ac:dyDescent="0.2">
      <c r="B3" s="1" t="s">
        <v>2</v>
      </c>
      <c r="C3" s="1"/>
      <c r="D3" s="1"/>
      <c r="E3" s="1"/>
      <c r="F3" s="1"/>
      <c r="G3" s="1"/>
      <c r="H3" s="1"/>
      <c r="I3" s="1"/>
      <c r="J3" s="1"/>
      <c r="K3" s="1"/>
    </row>
    <row r="4" spans="2:11" s="2" customFormat="1" ht="6.75" customHeight="1" x14ac:dyDescent="0.2"/>
    <row r="5" spans="2:11" s="2" customFormat="1" ht="18" customHeight="1" x14ac:dyDescent="0.2">
      <c r="C5" s="3" t="s">
        <v>3</v>
      </c>
      <c r="D5" s="4" t="s">
        <v>4</v>
      </c>
      <c r="E5" s="5"/>
      <c r="F5" s="4"/>
      <c r="G5" s="4"/>
      <c r="H5" s="6"/>
      <c r="I5" s="6"/>
      <c r="J5" s="6"/>
    </row>
    <row r="6" spans="2:11" s="2" customFormat="1" ht="6.75" customHeight="1" x14ac:dyDescent="0.2"/>
    <row r="7" spans="2:11" x14ac:dyDescent="0.2">
      <c r="B7" s="7" t="s">
        <v>5</v>
      </c>
      <c r="C7" s="7"/>
      <c r="D7" s="8" t="s">
        <v>6</v>
      </c>
      <c r="E7" s="8"/>
      <c r="F7" s="8"/>
      <c r="G7" s="8"/>
      <c r="H7" s="8"/>
      <c r="I7" s="8"/>
      <c r="J7" s="8"/>
      <c r="K7" s="8" t="s">
        <v>7</v>
      </c>
    </row>
    <row r="8" spans="2:11" ht="24" x14ac:dyDescent="0.2">
      <c r="B8" s="7"/>
      <c r="C8" s="7"/>
      <c r="D8" s="9" t="s">
        <v>8</v>
      </c>
      <c r="E8" s="9" t="s">
        <v>9</v>
      </c>
      <c r="F8" s="9" t="s">
        <v>10</v>
      </c>
      <c r="G8" s="9" t="s">
        <v>11</v>
      </c>
      <c r="H8" s="9" t="s">
        <v>12</v>
      </c>
      <c r="I8" s="9" t="s">
        <v>13</v>
      </c>
      <c r="J8" s="9" t="s">
        <v>14</v>
      </c>
      <c r="K8" s="8"/>
    </row>
    <row r="9" spans="2:11" ht="11.25" customHeight="1" x14ac:dyDescent="0.2">
      <c r="B9" s="7"/>
      <c r="C9" s="7"/>
      <c r="D9" s="9">
        <v>1</v>
      </c>
      <c r="E9" s="9">
        <v>2</v>
      </c>
      <c r="F9" s="9" t="s">
        <v>15</v>
      </c>
      <c r="G9" s="9">
        <v>4</v>
      </c>
      <c r="H9" s="9">
        <v>5</v>
      </c>
      <c r="I9" s="9">
        <v>6</v>
      </c>
      <c r="J9" s="9">
        <v>7</v>
      </c>
      <c r="K9" s="9" t="s">
        <v>16</v>
      </c>
    </row>
    <row r="10" spans="2:11" x14ac:dyDescent="0.2">
      <c r="B10" s="10" t="s">
        <v>17</v>
      </c>
      <c r="C10" s="11"/>
      <c r="D10" s="12">
        <f>SUM(D11:D14)</f>
        <v>6865531.6999999993</v>
      </c>
      <c r="E10" s="12">
        <f>SUM(E11:E14)</f>
        <v>11212084.210000001</v>
      </c>
      <c r="F10" s="12">
        <f>+D10+E10</f>
        <v>18077615.91</v>
      </c>
      <c r="G10" s="12">
        <f>SUM(G11:G14)</f>
        <v>3220348.22</v>
      </c>
      <c r="H10" s="12">
        <f>SUM(H11:H14)</f>
        <v>3220348.22</v>
      </c>
      <c r="I10" s="12">
        <f>SUM(I11:I14)</f>
        <v>3220348.22</v>
      </c>
      <c r="J10" s="12">
        <f>SUM(J11:J14)</f>
        <v>3220348.22</v>
      </c>
      <c r="K10" s="12">
        <f>+F10-H10</f>
        <v>14857267.689999999</v>
      </c>
    </row>
    <row r="11" spans="2:11" x14ac:dyDescent="0.2">
      <c r="B11" s="13"/>
      <c r="C11" s="14" t="s">
        <v>18</v>
      </c>
      <c r="D11" s="15">
        <v>4943251.0199999996</v>
      </c>
      <c r="E11" s="15">
        <v>6608102.2300000004</v>
      </c>
      <c r="F11" s="15">
        <v>11551353.25</v>
      </c>
      <c r="G11" s="15">
        <v>2446213.04</v>
      </c>
      <c r="H11" s="15">
        <v>2446213.04</v>
      </c>
      <c r="I11" s="15">
        <v>2446213.04</v>
      </c>
      <c r="J11" s="15">
        <v>2446213.04</v>
      </c>
      <c r="K11" s="15">
        <v>9105140.2100000009</v>
      </c>
    </row>
    <row r="12" spans="2:11" x14ac:dyDescent="0.2">
      <c r="B12" s="13"/>
      <c r="C12" s="14" t="s">
        <v>19</v>
      </c>
      <c r="D12" s="15">
        <v>617763.14</v>
      </c>
      <c r="E12" s="15">
        <v>1682385.74</v>
      </c>
      <c r="F12" s="15">
        <v>2300148.88</v>
      </c>
      <c r="G12" s="15">
        <v>256714.18</v>
      </c>
      <c r="H12" s="15">
        <v>256714.18</v>
      </c>
      <c r="I12" s="15">
        <v>256714.18</v>
      </c>
      <c r="J12" s="15">
        <v>256714.18</v>
      </c>
      <c r="K12" s="15">
        <v>2043434.7</v>
      </c>
    </row>
    <row r="13" spans="2:11" x14ac:dyDescent="0.2">
      <c r="B13" s="13"/>
      <c r="C13" s="14" t="s">
        <v>20</v>
      </c>
      <c r="D13" s="15">
        <v>1123785.79</v>
      </c>
      <c r="E13" s="15">
        <v>1536363.31</v>
      </c>
      <c r="F13" s="15">
        <v>2660149.1</v>
      </c>
      <c r="G13" s="15">
        <v>367053.2</v>
      </c>
      <c r="H13" s="15">
        <v>367053.2</v>
      </c>
      <c r="I13" s="15">
        <v>367053.2</v>
      </c>
      <c r="J13" s="15">
        <v>367053.2</v>
      </c>
      <c r="K13" s="15">
        <v>2293095.9</v>
      </c>
    </row>
    <row r="14" spans="2:11" x14ac:dyDescent="0.2">
      <c r="B14" s="13"/>
      <c r="C14" s="14" t="s">
        <v>21</v>
      </c>
      <c r="D14" s="15">
        <v>180731.75</v>
      </c>
      <c r="E14" s="15">
        <v>1385232.93</v>
      </c>
      <c r="F14" s="15">
        <v>1565964.68</v>
      </c>
      <c r="G14" s="15">
        <v>150367.79999999999</v>
      </c>
      <c r="H14" s="15">
        <v>150367.79999999999</v>
      </c>
      <c r="I14" s="15">
        <v>150367.79999999999</v>
      </c>
      <c r="J14" s="15">
        <v>150367.79999999999</v>
      </c>
      <c r="K14" s="15">
        <v>1415596.88</v>
      </c>
    </row>
    <row r="15" spans="2:11" x14ac:dyDescent="0.2">
      <c r="B15" s="10" t="s">
        <v>22</v>
      </c>
      <c r="C15" s="11"/>
      <c r="D15" s="16">
        <f>SUM(D16:D22)</f>
        <v>457817.28</v>
      </c>
      <c r="E15" s="16">
        <f>SUM(E16:E22)</f>
        <v>362787.13</v>
      </c>
      <c r="F15" s="16">
        <f>+D15+E15</f>
        <v>820604.41</v>
      </c>
      <c r="G15" s="16">
        <f>SUM(G16:G22)</f>
        <v>46514.94</v>
      </c>
      <c r="H15" s="16">
        <f>SUM(H16:H22)</f>
        <v>46514.94</v>
      </c>
      <c r="I15" s="16">
        <f>SUM(I16:I22)</f>
        <v>46514.94</v>
      </c>
      <c r="J15" s="16">
        <f>SUM(J16:J22)</f>
        <v>45514.94</v>
      </c>
      <c r="K15" s="16">
        <f>+F15-H15</f>
        <v>774089.47</v>
      </c>
    </row>
    <row r="16" spans="2:11" x14ac:dyDescent="0.2">
      <c r="B16" s="13"/>
      <c r="C16" s="14" t="s">
        <v>23</v>
      </c>
      <c r="D16" s="15">
        <v>217456</v>
      </c>
      <c r="E16" s="15">
        <v>25438</v>
      </c>
      <c r="F16" s="15">
        <v>242894</v>
      </c>
      <c r="G16" s="15">
        <v>818.25</v>
      </c>
      <c r="H16" s="15">
        <v>818.25</v>
      </c>
      <c r="I16" s="15">
        <v>818.25</v>
      </c>
      <c r="J16" s="15">
        <v>818.25</v>
      </c>
      <c r="K16" s="15">
        <v>242075.75</v>
      </c>
    </row>
    <row r="17" spans="2:11" x14ac:dyDescent="0.2">
      <c r="B17" s="13"/>
      <c r="C17" s="14" t="s">
        <v>24</v>
      </c>
      <c r="D17" s="15">
        <v>11700</v>
      </c>
      <c r="E17" s="15">
        <v>11700</v>
      </c>
      <c r="F17" s="15">
        <v>23400</v>
      </c>
      <c r="G17" s="15">
        <v>566.5</v>
      </c>
      <c r="H17" s="15">
        <v>566.5</v>
      </c>
      <c r="I17" s="15">
        <v>566.5</v>
      </c>
      <c r="J17" s="15">
        <v>566.5</v>
      </c>
      <c r="K17" s="15">
        <v>22833.5</v>
      </c>
    </row>
    <row r="18" spans="2:11" x14ac:dyDescent="0.2">
      <c r="B18" s="13"/>
      <c r="C18" s="14" t="s">
        <v>25</v>
      </c>
      <c r="D18" s="15">
        <v>52230</v>
      </c>
      <c r="E18" s="15">
        <v>292096.01</v>
      </c>
      <c r="F18" s="15">
        <v>344326.01</v>
      </c>
      <c r="G18" s="15">
        <v>0</v>
      </c>
      <c r="H18" s="15">
        <v>0</v>
      </c>
      <c r="I18" s="15">
        <v>0</v>
      </c>
      <c r="J18" s="15">
        <v>0</v>
      </c>
      <c r="K18" s="15">
        <v>344326.01</v>
      </c>
    </row>
    <row r="19" spans="2:11" x14ac:dyDescent="0.2">
      <c r="B19" s="13"/>
      <c r="C19" s="14" t="s">
        <v>26</v>
      </c>
      <c r="D19" s="15">
        <v>33731.279999999999</v>
      </c>
      <c r="E19" s="15">
        <v>8500</v>
      </c>
      <c r="F19" s="15">
        <v>42231.28</v>
      </c>
      <c r="G19" s="15">
        <v>0</v>
      </c>
      <c r="H19" s="15">
        <v>0</v>
      </c>
      <c r="I19" s="15">
        <v>0</v>
      </c>
      <c r="J19" s="15">
        <v>0</v>
      </c>
      <c r="K19" s="15">
        <v>42231.28</v>
      </c>
    </row>
    <row r="20" spans="2:11" x14ac:dyDescent="0.2">
      <c r="B20" s="17"/>
      <c r="C20" s="14" t="s">
        <v>27</v>
      </c>
      <c r="D20" s="15">
        <v>98000</v>
      </c>
      <c r="E20" s="15">
        <v>15553.12</v>
      </c>
      <c r="F20" s="15">
        <v>113553.12</v>
      </c>
      <c r="G20" s="15">
        <v>45130.19</v>
      </c>
      <c r="H20" s="15">
        <v>45130.19</v>
      </c>
      <c r="I20" s="15">
        <v>45130.19</v>
      </c>
      <c r="J20" s="15">
        <v>44130.19</v>
      </c>
      <c r="K20" s="15">
        <v>68422.929999999993</v>
      </c>
    </row>
    <row r="21" spans="2:11" x14ac:dyDescent="0.2">
      <c r="B21" s="17"/>
      <c r="C21" s="14" t="s">
        <v>28</v>
      </c>
      <c r="D21" s="15">
        <v>29000</v>
      </c>
      <c r="E21" s="15">
        <v>4000</v>
      </c>
      <c r="F21" s="15">
        <v>33000</v>
      </c>
      <c r="G21" s="15">
        <v>0</v>
      </c>
      <c r="H21" s="15">
        <v>0</v>
      </c>
      <c r="I21" s="15">
        <v>0</v>
      </c>
      <c r="J21" s="15">
        <v>0</v>
      </c>
      <c r="K21" s="15">
        <v>33000</v>
      </c>
    </row>
    <row r="22" spans="2:11" x14ac:dyDescent="0.2">
      <c r="B22" s="17"/>
      <c r="C22" s="14" t="s">
        <v>29</v>
      </c>
      <c r="D22" s="15">
        <v>15700</v>
      </c>
      <c r="E22" s="15">
        <v>5500</v>
      </c>
      <c r="F22" s="15">
        <v>21200</v>
      </c>
      <c r="G22" s="15">
        <v>0</v>
      </c>
      <c r="H22" s="15">
        <v>0</v>
      </c>
      <c r="I22" s="15">
        <v>0</v>
      </c>
      <c r="J22" s="15">
        <v>0</v>
      </c>
      <c r="K22" s="15">
        <v>21200</v>
      </c>
    </row>
    <row r="23" spans="2:11" x14ac:dyDescent="0.2">
      <c r="B23" s="10" t="s">
        <v>30</v>
      </c>
      <c r="C23" s="11"/>
      <c r="D23" s="16">
        <f>SUM(D24:D32)</f>
        <v>2814599.01</v>
      </c>
      <c r="E23" s="16">
        <f>SUM(E24:E32)</f>
        <v>3802698.2800000003</v>
      </c>
      <c r="F23" s="16">
        <f t="shared" ref="F23:F35" si="0">+D23+E23</f>
        <v>6617297.29</v>
      </c>
      <c r="G23" s="16">
        <f>SUM(G24:G32)</f>
        <v>1059824.71</v>
      </c>
      <c r="H23" s="16">
        <f>SUM(H24:H32)</f>
        <v>1059824.71</v>
      </c>
      <c r="I23" s="16">
        <f>SUM(I24:I32)</f>
        <v>1059824.71</v>
      </c>
      <c r="J23" s="16">
        <f>SUM(J24:J32)</f>
        <v>1019577.8200000001</v>
      </c>
      <c r="K23" s="16">
        <f>+F23-H23</f>
        <v>5557472.5800000001</v>
      </c>
    </row>
    <row r="24" spans="2:11" x14ac:dyDescent="0.2">
      <c r="B24" s="17"/>
      <c r="C24" s="14" t="s">
        <v>31</v>
      </c>
      <c r="D24" s="15">
        <v>592379.52</v>
      </c>
      <c r="E24" s="15">
        <v>374480.27</v>
      </c>
      <c r="F24" s="15">
        <v>966859.79</v>
      </c>
      <c r="G24" s="15">
        <v>443911.19</v>
      </c>
      <c r="H24" s="15">
        <v>443911.19</v>
      </c>
      <c r="I24" s="15">
        <v>443911.19</v>
      </c>
      <c r="J24" s="15">
        <v>443429.2</v>
      </c>
      <c r="K24" s="15">
        <v>522948.6</v>
      </c>
    </row>
    <row r="25" spans="2:11" x14ac:dyDescent="0.2">
      <c r="B25" s="17"/>
      <c r="C25" s="14" t="s">
        <v>32</v>
      </c>
      <c r="D25" s="15">
        <v>84000</v>
      </c>
      <c r="E25" s="15">
        <v>-42000</v>
      </c>
      <c r="F25" s="15">
        <v>42000</v>
      </c>
      <c r="G25" s="15">
        <v>4514.1400000000003</v>
      </c>
      <c r="H25" s="15">
        <v>4514.1400000000003</v>
      </c>
      <c r="I25" s="15">
        <v>4514.1400000000003</v>
      </c>
      <c r="J25" s="15">
        <v>4514.1400000000003</v>
      </c>
      <c r="K25" s="15">
        <v>37485.86</v>
      </c>
    </row>
    <row r="26" spans="2:11" x14ac:dyDescent="0.2">
      <c r="B26" s="17"/>
      <c r="C26" s="14" t="s">
        <v>33</v>
      </c>
      <c r="D26" s="15">
        <v>589500</v>
      </c>
      <c r="E26" s="15">
        <v>146553.9</v>
      </c>
      <c r="F26" s="15">
        <v>736053.9</v>
      </c>
      <c r="G26" s="15">
        <v>201270.55</v>
      </c>
      <c r="H26" s="15">
        <v>201270.55</v>
      </c>
      <c r="I26" s="15">
        <v>201270.55</v>
      </c>
      <c r="J26" s="15">
        <v>201270.55</v>
      </c>
      <c r="K26" s="15">
        <v>534783.35</v>
      </c>
    </row>
    <row r="27" spans="2:11" x14ac:dyDescent="0.2">
      <c r="B27" s="17"/>
      <c r="C27" s="14" t="s">
        <v>34</v>
      </c>
      <c r="D27" s="15">
        <v>122000</v>
      </c>
      <c r="E27" s="15">
        <v>59288.43</v>
      </c>
      <c r="F27" s="15">
        <v>181288.43</v>
      </c>
      <c r="G27" s="15">
        <v>27143.64</v>
      </c>
      <c r="H27" s="15">
        <v>27143.64</v>
      </c>
      <c r="I27" s="15">
        <v>27143.64</v>
      </c>
      <c r="J27" s="15">
        <v>27143.64</v>
      </c>
      <c r="K27" s="15">
        <v>154144.79</v>
      </c>
    </row>
    <row r="28" spans="2:11" x14ac:dyDescent="0.2">
      <c r="B28" s="17"/>
      <c r="C28" s="14" t="s">
        <v>35</v>
      </c>
      <c r="D28" s="15">
        <v>532500</v>
      </c>
      <c r="E28" s="15">
        <v>2642038.2400000002</v>
      </c>
      <c r="F28" s="15">
        <v>3174538.24</v>
      </c>
      <c r="G28" s="15">
        <v>81396.17</v>
      </c>
      <c r="H28" s="15">
        <v>81396.17</v>
      </c>
      <c r="I28" s="15">
        <v>81396.17</v>
      </c>
      <c r="J28" s="15">
        <v>76276.17</v>
      </c>
      <c r="K28" s="15">
        <v>3093142.07</v>
      </c>
    </row>
    <row r="29" spans="2:11" x14ac:dyDescent="0.2">
      <c r="B29" s="17"/>
      <c r="C29" s="14" t="s">
        <v>36</v>
      </c>
      <c r="D29" s="15">
        <v>142500</v>
      </c>
      <c r="E29" s="15">
        <v>142500</v>
      </c>
      <c r="F29" s="15">
        <v>285000</v>
      </c>
      <c r="G29" s="15">
        <v>83019.399999999994</v>
      </c>
      <c r="H29" s="15">
        <v>83019.399999999994</v>
      </c>
      <c r="I29" s="15">
        <v>83019.399999999994</v>
      </c>
      <c r="J29" s="15">
        <v>55139</v>
      </c>
      <c r="K29" s="15">
        <v>201980.6</v>
      </c>
    </row>
    <row r="30" spans="2:11" x14ac:dyDescent="0.2">
      <c r="B30" s="17"/>
      <c r="C30" s="14" t="s">
        <v>37</v>
      </c>
      <c r="D30" s="15">
        <v>167000</v>
      </c>
      <c r="E30" s="15">
        <v>114050</v>
      </c>
      <c r="F30" s="15">
        <v>281050</v>
      </c>
      <c r="G30" s="15">
        <v>54853.24</v>
      </c>
      <c r="H30" s="15">
        <v>54853.24</v>
      </c>
      <c r="I30" s="15">
        <v>54853.24</v>
      </c>
      <c r="J30" s="15">
        <v>52315.74</v>
      </c>
      <c r="K30" s="15">
        <v>226319.76</v>
      </c>
    </row>
    <row r="31" spans="2:11" x14ac:dyDescent="0.2">
      <c r="B31" s="17"/>
      <c r="C31" s="14" t="s">
        <v>38</v>
      </c>
      <c r="D31" s="15">
        <v>192928</v>
      </c>
      <c r="E31" s="15">
        <v>182928</v>
      </c>
      <c r="F31" s="15">
        <v>375856</v>
      </c>
      <c r="G31" s="15">
        <v>20497.38</v>
      </c>
      <c r="H31" s="15">
        <v>20497.38</v>
      </c>
      <c r="I31" s="15">
        <v>20497.38</v>
      </c>
      <c r="J31" s="15">
        <v>20497.38</v>
      </c>
      <c r="K31" s="15">
        <v>355358.62</v>
      </c>
    </row>
    <row r="32" spans="2:11" x14ac:dyDescent="0.2">
      <c r="B32" s="17"/>
      <c r="C32" s="14" t="s">
        <v>39</v>
      </c>
      <c r="D32" s="15">
        <v>391791.49</v>
      </c>
      <c r="E32" s="15">
        <v>182859.44</v>
      </c>
      <c r="F32" s="15">
        <v>574650.93000000005</v>
      </c>
      <c r="G32" s="15">
        <v>143219</v>
      </c>
      <c r="H32" s="15">
        <v>143219</v>
      </c>
      <c r="I32" s="15">
        <v>143219</v>
      </c>
      <c r="J32" s="15">
        <v>138992</v>
      </c>
      <c r="K32" s="15">
        <v>431431.93</v>
      </c>
    </row>
    <row r="33" spans="1:12" x14ac:dyDescent="0.2">
      <c r="B33" s="10" t="s">
        <v>40</v>
      </c>
      <c r="C33" s="11"/>
      <c r="D33" s="16">
        <f>SUM(D34:D34)</f>
        <v>10400</v>
      </c>
      <c r="E33" s="16">
        <f>SUM(E34:E34)</f>
        <v>0</v>
      </c>
      <c r="F33" s="16">
        <f t="shared" si="0"/>
        <v>10400</v>
      </c>
      <c r="G33" s="16"/>
      <c r="H33" s="16">
        <f>SUM(H34:H34)</f>
        <v>0</v>
      </c>
      <c r="I33" s="16"/>
      <c r="J33" s="16">
        <f>SUM(J34:J34)</f>
        <v>0</v>
      </c>
      <c r="K33" s="16">
        <f>+F33-H33</f>
        <v>10400</v>
      </c>
    </row>
    <row r="34" spans="1:12" x14ac:dyDescent="0.2">
      <c r="B34" s="17"/>
      <c r="C34" s="14" t="s">
        <v>41</v>
      </c>
      <c r="D34" s="15">
        <v>10400</v>
      </c>
      <c r="E34" s="15">
        <v>0</v>
      </c>
      <c r="F34" s="15">
        <v>10400</v>
      </c>
      <c r="G34" s="15">
        <v>0</v>
      </c>
      <c r="H34" s="15">
        <v>0</v>
      </c>
      <c r="I34" s="15">
        <v>0</v>
      </c>
      <c r="J34" s="15">
        <v>0</v>
      </c>
      <c r="K34" s="15">
        <v>10400</v>
      </c>
    </row>
    <row r="35" spans="1:12" x14ac:dyDescent="0.2">
      <c r="B35" s="10" t="s">
        <v>42</v>
      </c>
      <c r="C35" s="11"/>
      <c r="D35" s="16">
        <f>SUM(D36:D39)</f>
        <v>437470</v>
      </c>
      <c r="E35" s="16">
        <f>SUM(E36:E39)</f>
        <v>3839000</v>
      </c>
      <c r="F35" s="16">
        <f t="shared" si="0"/>
        <v>4276470</v>
      </c>
      <c r="G35" s="16"/>
      <c r="H35" s="16">
        <f>SUM(H36:H39)</f>
        <v>0</v>
      </c>
      <c r="I35" s="16"/>
      <c r="J35" s="16">
        <f>SUM(J36:J39)</f>
        <v>0</v>
      </c>
      <c r="K35" s="16">
        <f>+F35-H35</f>
        <v>4276470</v>
      </c>
    </row>
    <row r="36" spans="1:12" x14ac:dyDescent="0.2">
      <c r="B36" s="17"/>
      <c r="C36" s="14" t="s">
        <v>43</v>
      </c>
      <c r="D36" s="15">
        <v>302470</v>
      </c>
      <c r="E36" s="15">
        <v>93000</v>
      </c>
      <c r="F36" s="15">
        <v>395470</v>
      </c>
      <c r="G36" s="15">
        <v>0</v>
      </c>
      <c r="H36" s="15">
        <v>0</v>
      </c>
      <c r="I36" s="15">
        <v>0</v>
      </c>
      <c r="J36" s="15">
        <v>0</v>
      </c>
      <c r="K36" s="15">
        <v>395470</v>
      </c>
    </row>
    <row r="37" spans="1:12" x14ac:dyDescent="0.2">
      <c r="B37" s="17"/>
      <c r="C37" s="14" t="s">
        <v>44</v>
      </c>
      <c r="D37" s="15">
        <v>135000</v>
      </c>
      <c r="E37" s="15">
        <v>3000000</v>
      </c>
      <c r="F37" s="15">
        <v>3135000</v>
      </c>
      <c r="G37" s="15">
        <v>0</v>
      </c>
      <c r="H37" s="15">
        <v>0</v>
      </c>
      <c r="I37" s="15">
        <v>0</v>
      </c>
      <c r="J37" s="15">
        <v>0</v>
      </c>
      <c r="K37" s="15">
        <v>3135000</v>
      </c>
    </row>
    <row r="38" spans="1:12" x14ac:dyDescent="0.2">
      <c r="B38" s="17"/>
      <c r="C38" s="14" t="s">
        <v>45</v>
      </c>
      <c r="D38" s="19">
        <v>0</v>
      </c>
      <c r="E38" s="19">
        <v>606000</v>
      </c>
      <c r="F38" s="19">
        <v>606000</v>
      </c>
      <c r="G38" s="19">
        <v>0</v>
      </c>
      <c r="H38" s="19">
        <v>0</v>
      </c>
      <c r="I38" s="19">
        <v>0</v>
      </c>
      <c r="J38" s="19">
        <v>0</v>
      </c>
      <c r="K38" s="19">
        <v>606000</v>
      </c>
    </row>
    <row r="39" spans="1:12" x14ac:dyDescent="0.2">
      <c r="B39" s="17"/>
      <c r="C39" s="14" t="s">
        <v>46</v>
      </c>
      <c r="D39" s="19">
        <v>0</v>
      </c>
      <c r="E39" s="19">
        <v>140000</v>
      </c>
      <c r="F39" s="19">
        <v>140000</v>
      </c>
      <c r="G39" s="19">
        <v>0</v>
      </c>
      <c r="H39" s="19">
        <v>0</v>
      </c>
      <c r="I39" s="19">
        <v>0</v>
      </c>
      <c r="J39" s="19">
        <v>0</v>
      </c>
      <c r="K39" s="19">
        <v>140000</v>
      </c>
    </row>
    <row r="40" spans="1:12" x14ac:dyDescent="0.2">
      <c r="B40" s="17"/>
      <c r="C40" s="20" t="s">
        <v>47</v>
      </c>
      <c r="D40" s="21">
        <v>0</v>
      </c>
      <c r="E40" s="21">
        <v>13666666.66</v>
      </c>
      <c r="F40" s="21">
        <v>13666666.66</v>
      </c>
      <c r="G40" s="21">
        <v>0</v>
      </c>
      <c r="H40" s="21">
        <v>0</v>
      </c>
      <c r="I40" s="21">
        <v>0</v>
      </c>
      <c r="J40" s="21">
        <v>0</v>
      </c>
      <c r="K40" s="21">
        <f>+F40-H40</f>
        <v>13666666.66</v>
      </c>
    </row>
    <row r="41" spans="1:12" x14ac:dyDescent="0.2">
      <c r="B41" s="17"/>
      <c r="C41" s="14" t="s">
        <v>48</v>
      </c>
      <c r="D41" s="22">
        <v>0</v>
      </c>
      <c r="E41" s="22">
        <v>13666666.66</v>
      </c>
      <c r="F41" s="22">
        <v>13666666.66</v>
      </c>
      <c r="G41" s="22">
        <v>0</v>
      </c>
      <c r="H41" s="22">
        <v>0</v>
      </c>
      <c r="I41" s="22">
        <v>0</v>
      </c>
      <c r="J41" s="22">
        <v>0</v>
      </c>
      <c r="K41" s="22">
        <v>13666666.66</v>
      </c>
    </row>
    <row r="42" spans="1:12" s="27" customFormat="1" x14ac:dyDescent="0.2">
      <c r="A42" s="23"/>
      <c r="B42" s="24"/>
      <c r="C42" s="25" t="s">
        <v>49</v>
      </c>
      <c r="D42" s="26">
        <f t="shared" ref="D42" si="1">+D10+D15+D23+D33+D35</f>
        <v>10585817.989999998</v>
      </c>
      <c r="E42" s="26">
        <f t="shared" ref="E42:K42" si="2">+E10+E15+E23+E33+E35+E40</f>
        <v>32883236.280000001</v>
      </c>
      <c r="F42" s="26">
        <f t="shared" si="2"/>
        <v>43469054.269999996</v>
      </c>
      <c r="G42" s="26">
        <f t="shared" si="2"/>
        <v>4326687.87</v>
      </c>
      <c r="H42" s="26">
        <f t="shared" si="2"/>
        <v>4326687.87</v>
      </c>
      <c r="I42" s="26">
        <f t="shared" si="2"/>
        <v>4326687.87</v>
      </c>
      <c r="J42" s="26">
        <f t="shared" si="2"/>
        <v>4285440.9800000004</v>
      </c>
      <c r="K42" s="26">
        <f t="shared" si="2"/>
        <v>39142366.400000006</v>
      </c>
      <c r="L42" s="23"/>
    </row>
    <row r="44" spans="1:12" x14ac:dyDescent="0.2">
      <c r="B44" s="28" t="s">
        <v>50</v>
      </c>
      <c r="F44" s="29"/>
      <c r="G44" s="29"/>
      <c r="H44" s="29"/>
      <c r="I44" s="29"/>
      <c r="J44" s="29"/>
      <c r="K44" s="29"/>
    </row>
    <row r="46" spans="1:12" x14ac:dyDescent="0.2">
      <c r="B46" s="30"/>
      <c r="C46" s="30"/>
      <c r="D46" s="31"/>
      <c r="E46" s="31"/>
      <c r="F46" s="31"/>
      <c r="G46" s="31"/>
      <c r="H46" s="31"/>
      <c r="I46" s="31"/>
      <c r="J46" s="31"/>
      <c r="K46" s="31"/>
    </row>
    <row r="47" spans="1:12" x14ac:dyDescent="0.2">
      <c r="B47" s="30"/>
      <c r="C47" s="14"/>
      <c r="D47" s="30"/>
      <c r="E47" s="30"/>
      <c r="F47" s="30"/>
      <c r="G47" s="30"/>
      <c r="H47" s="30"/>
      <c r="I47" s="30"/>
      <c r="J47" s="30"/>
      <c r="K47" s="30"/>
    </row>
    <row r="48" spans="1:12" x14ac:dyDescent="0.2">
      <c r="B48" s="30"/>
      <c r="C48" s="32"/>
      <c r="D48" s="30"/>
      <c r="E48" s="30"/>
      <c r="F48" s="33"/>
      <c r="G48" s="33"/>
      <c r="H48" s="33"/>
      <c r="I48" s="33"/>
      <c r="J48" s="33"/>
      <c r="K48" s="33"/>
    </row>
    <row r="49" spans="2:11" x14ac:dyDescent="0.2">
      <c r="B49" s="30"/>
      <c r="C49" s="32"/>
      <c r="D49" s="30"/>
      <c r="E49" s="30"/>
      <c r="F49" s="33"/>
      <c r="G49" s="33"/>
      <c r="H49" s="33"/>
      <c r="I49" s="33"/>
      <c r="J49" s="33"/>
      <c r="K49" s="33"/>
    </row>
  </sheetData>
  <mergeCells count="13">
    <mergeCell ref="F49:K49"/>
    <mergeCell ref="B10:C10"/>
    <mergeCell ref="B15:C15"/>
    <mergeCell ref="B23:C23"/>
    <mergeCell ref="B33:C33"/>
    <mergeCell ref="B35:C35"/>
    <mergeCell ref="F48:K48"/>
    <mergeCell ref="B1:K1"/>
    <mergeCell ref="B2:K2"/>
    <mergeCell ref="B3:K3"/>
    <mergeCell ref="B7:C9"/>
    <mergeCell ref="D7:J7"/>
    <mergeCell ref="K7:K8"/>
  </mergeCells>
  <pageMargins left="0.7" right="0.7" top="0.44" bottom="0.75" header="0.3" footer="0.3"/>
  <pageSetup scale="70" fitToHeight="0" orientation="landscape" r:id="rId1"/>
  <headerFooter>
    <oddFooter>&amp;CPágina 15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COG-15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2018-04-19T19:14:57Z</dcterms:created>
  <dcterms:modified xsi:type="dcterms:W3CDTF">2018-04-19T19:20:26Z</dcterms:modified>
</cp:coreProperties>
</file>