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PRESUPUESTARIA\"/>
    </mc:Choice>
  </mc:AlternateContent>
  <bookViews>
    <workbookView xWindow="0" yWindow="0" windowWidth="20490" windowHeight="7050"/>
  </bookViews>
  <sheets>
    <sheet name="15 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H45" i="1"/>
  <c r="F45" i="1"/>
  <c r="E45" i="1"/>
  <c r="D45" i="1"/>
  <c r="F39" i="1"/>
  <c r="K39" i="1" s="1"/>
  <c r="E38" i="1"/>
  <c r="D38" i="1"/>
  <c r="F38" i="1" s="1"/>
  <c r="K38" i="1" s="1"/>
  <c r="F37" i="1"/>
  <c r="K37" i="1" s="1"/>
  <c r="F36" i="1"/>
  <c r="K36" i="1" s="1"/>
  <c r="J35" i="1"/>
  <c r="I35" i="1"/>
  <c r="H35" i="1"/>
  <c r="G35" i="1"/>
  <c r="F35" i="1"/>
  <c r="K35" i="1" s="1"/>
  <c r="E35" i="1"/>
  <c r="D35" i="1"/>
  <c r="J33" i="1"/>
  <c r="H33" i="1"/>
  <c r="E33" i="1"/>
  <c r="D33" i="1"/>
  <c r="F33" i="1" s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J23" i="1"/>
  <c r="I23" i="1"/>
  <c r="H23" i="1"/>
  <c r="G23" i="1"/>
  <c r="F23" i="1"/>
  <c r="K23" i="1" s="1"/>
  <c r="E23" i="1"/>
  <c r="D23" i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J15" i="1"/>
  <c r="I15" i="1"/>
  <c r="H15" i="1"/>
  <c r="G15" i="1"/>
  <c r="E15" i="1"/>
  <c r="D15" i="1"/>
  <c r="F15" i="1" s="1"/>
  <c r="K15" i="1" s="1"/>
  <c r="F14" i="1"/>
  <c r="F13" i="1"/>
  <c r="F12" i="1"/>
  <c r="F11" i="1"/>
  <c r="J10" i="1"/>
  <c r="J41" i="1" s="1"/>
  <c r="I10" i="1"/>
  <c r="I41" i="1" s="1"/>
  <c r="H10" i="1"/>
  <c r="H41" i="1" s="1"/>
  <c r="G10" i="1"/>
  <c r="G41" i="1" s="1"/>
  <c r="E10" i="1"/>
  <c r="E41" i="1" s="1"/>
  <c r="D10" i="1"/>
  <c r="D41" i="1" s="1"/>
  <c r="F10" i="1" l="1"/>
  <c r="K10" i="1" l="1"/>
  <c r="K41" i="1" s="1"/>
  <c r="F41" i="1"/>
</calcChain>
</file>

<file path=xl/sharedStrings.xml><?xml version="1.0" encoding="utf-8"?>
<sst xmlns="http://schemas.openxmlformats.org/spreadsheetml/2006/main" count="52" uniqueCount="52">
  <si>
    <t>Clasificación por Objeto del Gasto (Capítulo y Concepto)</t>
  </si>
  <si>
    <t>Del 1 de enero al 31 de Marzo de 2015</t>
  </si>
  <si>
    <t>Ente Público:</t>
  </si>
  <si>
    <t>INSTITUTO TECNOLOGICO SUPERIOR DE PURISIMA DEL RINCON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</si>
  <si>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</si>
  <si>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</si>
  <si>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</si>
  <si>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</si>
  <si>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</si>
  <si>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</si>
  <si>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</si>
  <si>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</si>
  <si>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</si>
  <si>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</si>
  <si>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</si>
  <si>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</si>
  <si>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</si>
  <si>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</si>
  <si>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</si>
  <si>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</si>
  <si>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</si>
  <si>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</si>
  <si>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</t>
  </si>
  <si>
    <t>Alimentos Y Utensilios</t>
  </si>
  <si>
    <t>Materiales Y Artículos De Construcción Y Reparación</t>
  </si>
  <si>
    <t>Productos Químicos, Farmacéuticos Y De Laboratorio</t>
  </si>
  <si>
    <t>Combustibles, Lubricantes Y Aditivos</t>
  </si>
  <si>
    <t>Vestuario, Blancos Y Prendas E Protección Y Artículo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</si>
  <si>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</si>
  <si>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</si>
  <si>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</si>
  <si>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</si>
  <si>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</si>
  <si>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</si>
  <si>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</si>
  <si>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</si>
  <si>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</si>
  <si>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</si>
  <si>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</si>
  <si>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</si>
  <si>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</si>
  <si>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</si>
  <si>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</si>
  <si>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</si>
  <si>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Inversión Pública</t>
  </si>
  <si>
    <t>Obra Pública En Bienes Propios</t>
  </si>
  <si>
    <t>Total del Gasto</t>
  </si>
  <si>
    <t>Bajo protesta de decir verdad declaramos que los Estados Financieros y sus Notas son razonablemente correctos y responsabilidad del emisor</t>
  </si>
  <si>
    <t xml:space="preserve">                                  Dr. Raúl Ricardo Díaz Contreras</t>
  </si>
  <si>
    <t>C.P. Javier Leobardo Soto Enríquez</t>
  </si>
  <si>
    <t xml:space="preserve">                              Encargado de la Dirección General</t>
  </si>
  <si>
    <t xml:space="preserve"> 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</si>
</sst>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0" xfId="0" applyFont="1"/>
    <xf numFmtId="43" fontId="3" fillId="3" borderId="4" xfId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5" xfId="0" applyFont="1" applyBorder="1"/>
    <xf numFmtId="4" fontId="3" fillId="0" borderId="5" xfId="0" applyNumberFormat="1" applyFont="1" applyBorder="1"/>
    <xf numFmtId="4" fontId="3" fillId="0" borderId="4" xfId="0" applyNumberFormat="1" applyFont="1" applyBorder="1"/>
    <xf numFmtId="4" fontId="3" fillId="0" borderId="0" xfId="0" applyNumberFormat="1" applyFont="1"/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43" fontId="5" fillId="3" borderId="2" xfId="1" applyFont="1" applyFill="1" applyBorder="1" applyAlignment="1">
      <alignment vertical="center" wrapText="1"/>
    </xf>
    <xf numFmtId="0" fontId="5" fillId="0" borderId="0" xfId="0" applyFont="1"/>
    <xf numFmtId="0" fontId="7" fillId="3" borderId="0" xfId="0" applyFont="1" applyFill="1"/>
    <xf numFmtId="0" fontId="8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3" fillId="0" borderId="8" xfId="0" applyFont="1" applyBorder="1" applyAlignment="1"/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2</xdr:col>
      <xdr:colOff>428625</xdr:colOff>
      <xdr:row>3</xdr:row>
      <xdr:rowOff>47625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7810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1erTRIM/PRIMERTRIMESTRE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EA"/>
      <sheetName val="1 ESF"/>
      <sheetName val="5 ECSF"/>
      <sheetName val="PT_ESF_ECSF"/>
      <sheetName val="6 EAA"/>
      <sheetName val="7 EADP"/>
      <sheetName val="3 EVHP"/>
      <sheetName val="4 EFE"/>
      <sheetName val="8 PC"/>
      <sheetName val="9-12 NOTAS"/>
      <sheetName val="13 EAI (2)"/>
      <sheetName val="13 EAI"/>
      <sheetName val="14 CAdmon"/>
      <sheetName val="16 CTG"/>
      <sheetName val="15 COG"/>
      <sheetName val="17 CFG"/>
      <sheetName val="18 EN"/>
      <sheetName val="19 ID"/>
      <sheetName val="20 IPF"/>
      <sheetName val="21 CPr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8"/>
  <sheetViews>
    <sheetView showGridLines="0" tabSelected="1" view="pageLayout" topLeftCell="A4" zoomScaleNormal="100" workbookViewId="0">
      <selection activeCell="C54" sqref="C54"/>
    </sheetView>
  </sheetViews>
  <sheetFormatPr baseColWidth="10" defaultRowHeight="12" x14ac:dyDescent="0.2"/>
  <cols>
    <col min="1" max="1" width="2.42578125" style="2" customWidth="1"/>
    <col min="2" max="2" width="4.5703125" style="17" customWidth="1"/>
    <col min="3" max="3" width="57.28515625" style="17" customWidth="1"/>
    <col min="4" max="4" width="13.140625" style="17" bestFit="1" customWidth="1"/>
    <col min="5" max="5" width="13.140625" style="17" customWidth="1"/>
    <col min="6" max="6" width="13.140625" style="17" bestFit="1" customWidth="1"/>
    <col min="7" max="7" width="13.140625" style="17" customWidth="1"/>
    <col min="8" max="9" width="12.7109375" style="17" customWidth="1"/>
    <col min="10" max="10" width="13.140625" style="17" bestFit="1" customWidth="1"/>
    <col min="11" max="11" width="13.28515625" style="17" bestFit="1" customWidth="1"/>
    <col min="12" max="12" width="3.7109375" style="2" customWidth="1"/>
    <col min="13" max="16384" width="11.42578125" style="17"/>
  </cols>
  <sheetData>
    <row r="1" spans="2:1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2</v>
      </c>
      <c r="D5" s="4" t="s">
        <v>3</v>
      </c>
      <c r="E5" s="5"/>
      <c r="F5" s="4"/>
      <c r="G5" s="4"/>
      <c r="H5" s="6"/>
      <c r="I5" s="6"/>
      <c r="J5" s="6"/>
    </row>
    <row r="6" spans="2:11" s="2" customFormat="1" ht="6.75" customHeight="1" x14ac:dyDescent="0.2"/>
    <row r="7" spans="2:11" x14ac:dyDescent="0.2">
      <c r="B7" s="7" t="s">
        <v>4</v>
      </c>
      <c r="C7" s="7"/>
      <c r="D7" s="8" t="s">
        <v>5</v>
      </c>
      <c r="E7" s="8"/>
      <c r="F7" s="8"/>
      <c r="G7" s="8"/>
      <c r="H7" s="8"/>
      <c r="I7" s="8"/>
      <c r="J7" s="8"/>
      <c r="K7" s="8" t="s">
        <v>6</v>
      </c>
    </row>
    <row r="8" spans="2:11" ht="24" x14ac:dyDescent="0.2">
      <c r="B8" s="7"/>
      <c r="C8" s="7"/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14</v>
      </c>
      <c r="G9" s="9">
        <v>4</v>
      </c>
      <c r="H9" s="9">
        <v>5</v>
      </c>
      <c r="I9" s="9">
        <v>6</v>
      </c>
      <c r="J9" s="9">
        <v>7</v>
      </c>
      <c r="K9" s="9" t="s">
        <v>15</v>
      </c>
    </row>
    <row r="10" spans="2:11" x14ac:dyDescent="0.2">
      <c r="B10" s="10" t="s">
        <v>16</v>
      </c>
      <c r="C10" s="11"/>
      <c r="D10" s="12">
        <f>SUM(D11:D14)</f>
        <v>6865531.6999999993</v>
      </c>
      <c r="E10" s="12">
        <f>SUM(E11:E14)</f>
        <v>6865531.6999999993</v>
      </c>
      <c r="F10" s="12">
        <f>+D10+E10</f>
        <v>13731063.399999999</v>
      </c>
      <c r="G10" s="12">
        <f>SUM(G11:G14)</f>
        <v>1590958.7000000002</v>
      </c>
      <c r="H10" s="12">
        <f>SUM(H11:H14)</f>
        <v>1590958.7000000002</v>
      </c>
      <c r="I10" s="12">
        <f>SUM(I11:I14)</f>
        <v>1590958.7000000002</v>
      </c>
      <c r="J10" s="12">
        <f>SUM(J11:J14)</f>
        <v>1590958.7000000002</v>
      </c>
      <c r="K10" s="12">
        <f>+F10-H10</f>
        <v>12140104.699999999</v>
      </c>
    </row>
    <row r="11" spans="2:11" x14ac:dyDescent="0.2">
      <c r="B11" s="13"/>
      <c r="C11" s="14" t="s">
        <v>17</v>
      </c>
      <c r="D11" s="15">
        <v>4943251.0199999996</v>
      </c>
      <c r="E11" s="15">
        <v>4943251.0199999996</v>
      </c>
      <c r="F11" s="15">
        <f t="shared" ref="F11:F39" si="0">+D11+E11</f>
        <v>9886502.0399999991</v>
      </c>
      <c r="G11" s="15">
        <v>1352201.32</v>
      </c>
      <c r="H11" s="15">
        <v>1352201.32</v>
      </c>
      <c r="I11" s="15">
        <v>1352201.32</v>
      </c>
      <c r="J11" s="15">
        <v>1352201.32</v>
      </c>
      <c r="K11" s="15">
        <v>8534300.7200000007</v>
      </c>
    </row>
    <row r="12" spans="2:11" x14ac:dyDescent="0.2">
      <c r="B12" s="13"/>
      <c r="C12" s="14" t="s">
        <v>18</v>
      </c>
      <c r="D12" s="15">
        <v>617763.14</v>
      </c>
      <c r="E12" s="15">
        <v>617763.14</v>
      </c>
      <c r="F12" s="15">
        <f t="shared" si="0"/>
        <v>1235526.28</v>
      </c>
      <c r="G12" s="15">
        <v>108953.72</v>
      </c>
      <c r="H12" s="15">
        <v>108953.72</v>
      </c>
      <c r="I12" s="15">
        <v>108953.72</v>
      </c>
      <c r="J12" s="15">
        <v>108953.72</v>
      </c>
      <c r="K12" s="15">
        <v>1126572.56</v>
      </c>
    </row>
    <row r="13" spans="2:11" x14ac:dyDescent="0.2">
      <c r="B13" s="13"/>
      <c r="C13" s="14" t="s">
        <v>19</v>
      </c>
      <c r="D13" s="15">
        <v>1123785.79</v>
      </c>
      <c r="E13" s="15">
        <v>1123785.79</v>
      </c>
      <c r="F13" s="15">
        <f t="shared" si="0"/>
        <v>2247571.58</v>
      </c>
      <c r="G13" s="15">
        <v>61959.32</v>
      </c>
      <c r="H13" s="15">
        <v>61959.32</v>
      </c>
      <c r="I13" s="15">
        <v>61959.32</v>
      </c>
      <c r="J13" s="15">
        <v>61959.32</v>
      </c>
      <c r="K13" s="15">
        <v>2185612.2599999998</v>
      </c>
    </row>
    <row r="14" spans="2:11" x14ac:dyDescent="0.2">
      <c r="B14" s="16"/>
      <c r="C14" s="14" t="s">
        <v>20</v>
      </c>
      <c r="D14" s="15">
        <v>180731.75</v>
      </c>
      <c r="E14" s="15">
        <v>180731.75</v>
      </c>
      <c r="F14" s="15">
        <f t="shared" si="0"/>
        <v>361463.5</v>
      </c>
      <c r="G14" s="15">
        <v>67844.34</v>
      </c>
      <c r="H14" s="15">
        <v>67844.34</v>
      </c>
      <c r="I14" s="15">
        <v>67844.34</v>
      </c>
      <c r="J14" s="15">
        <v>67844.34</v>
      </c>
      <c r="K14" s="15">
        <v>293619.15999999997</v>
      </c>
    </row>
    <row r="15" spans="2:11" x14ac:dyDescent="0.2">
      <c r="B15" s="10" t="s">
        <v>21</v>
      </c>
      <c r="C15" s="11"/>
      <c r="D15" s="12">
        <f>SUM(D16:D22)</f>
        <v>457817.28</v>
      </c>
      <c r="E15" s="12">
        <f>SUM(E16:E22)</f>
        <v>420206.88</v>
      </c>
      <c r="F15" s="12">
        <f t="shared" si="0"/>
        <v>878024.16</v>
      </c>
      <c r="G15" s="12">
        <f>SUM(G16:G22)</f>
        <v>19828.89</v>
      </c>
      <c r="H15" s="12">
        <f>SUM(H16:H22)</f>
        <v>19828.89</v>
      </c>
      <c r="I15" s="12">
        <f>SUM(I16:I22)</f>
        <v>19828.89</v>
      </c>
      <c r="J15" s="12">
        <f>SUM(J16:J22)</f>
        <v>4352.62</v>
      </c>
      <c r="K15" s="12">
        <f t="shared" ref="K15:K39" si="1">+F15-H15</f>
        <v>858195.27</v>
      </c>
    </row>
    <row r="16" spans="2:11" x14ac:dyDescent="0.2">
      <c r="B16" s="13"/>
      <c r="C16" s="14" t="s">
        <v>22</v>
      </c>
      <c r="D16" s="15">
        <v>217456</v>
      </c>
      <c r="E16" s="15">
        <v>207830.6</v>
      </c>
      <c r="F16" s="15">
        <f t="shared" si="0"/>
        <v>425286.6</v>
      </c>
      <c r="G16" s="15">
        <v>0</v>
      </c>
      <c r="H16" s="15">
        <v>0</v>
      </c>
      <c r="I16" s="15">
        <v>0</v>
      </c>
      <c r="J16" s="15">
        <v>0</v>
      </c>
      <c r="K16" s="15">
        <f t="shared" si="1"/>
        <v>425286.6</v>
      </c>
    </row>
    <row r="17" spans="2:11" x14ac:dyDescent="0.2">
      <c r="B17" s="13"/>
      <c r="C17" s="14" t="s">
        <v>23</v>
      </c>
      <c r="D17" s="15">
        <v>11700</v>
      </c>
      <c r="E17" s="15">
        <v>11700</v>
      </c>
      <c r="F17" s="15">
        <f t="shared" si="0"/>
        <v>23400</v>
      </c>
      <c r="G17" s="15">
        <v>0</v>
      </c>
      <c r="H17" s="15">
        <v>0</v>
      </c>
      <c r="I17" s="15">
        <v>0</v>
      </c>
      <c r="J17" s="15">
        <v>0</v>
      </c>
      <c r="K17" s="15">
        <f t="shared" si="1"/>
        <v>23400</v>
      </c>
    </row>
    <row r="18" spans="2:11" x14ac:dyDescent="0.2">
      <c r="B18" s="13"/>
      <c r="C18" s="14" t="s">
        <v>24</v>
      </c>
      <c r="D18" s="15">
        <v>52230</v>
      </c>
      <c r="E18" s="15">
        <v>49245</v>
      </c>
      <c r="F18" s="15">
        <f t="shared" si="0"/>
        <v>101475</v>
      </c>
      <c r="G18" s="15">
        <v>0</v>
      </c>
      <c r="H18" s="15">
        <v>0</v>
      </c>
      <c r="I18" s="15">
        <v>0</v>
      </c>
      <c r="J18" s="15">
        <v>0</v>
      </c>
      <c r="K18" s="15">
        <f t="shared" si="1"/>
        <v>101475</v>
      </c>
    </row>
    <row r="19" spans="2:11" x14ac:dyDescent="0.2">
      <c r="B19" s="13"/>
      <c r="C19" s="14" t="s">
        <v>25</v>
      </c>
      <c r="D19" s="15">
        <v>33731.279999999999</v>
      </c>
      <c r="E19" s="15">
        <v>33731.279999999999</v>
      </c>
      <c r="F19" s="15">
        <f t="shared" si="0"/>
        <v>67462.559999999998</v>
      </c>
      <c r="G19" s="15">
        <v>0</v>
      </c>
      <c r="H19" s="15">
        <v>0</v>
      </c>
      <c r="I19" s="15">
        <v>0</v>
      </c>
      <c r="J19" s="15">
        <v>0</v>
      </c>
      <c r="K19" s="15">
        <f t="shared" si="1"/>
        <v>67462.559999999998</v>
      </c>
    </row>
    <row r="20" spans="2:11" x14ac:dyDescent="0.2">
      <c r="B20" s="16"/>
      <c r="C20" s="14" t="s">
        <v>26</v>
      </c>
      <c r="D20" s="15">
        <v>98000</v>
      </c>
      <c r="E20" s="15">
        <v>98000</v>
      </c>
      <c r="F20" s="15">
        <f t="shared" si="0"/>
        <v>196000</v>
      </c>
      <c r="G20" s="15">
        <v>19828.89</v>
      </c>
      <c r="H20" s="15">
        <v>19828.89</v>
      </c>
      <c r="I20" s="15">
        <v>19828.89</v>
      </c>
      <c r="J20" s="15">
        <v>4352.62</v>
      </c>
      <c r="K20" s="15">
        <f t="shared" si="1"/>
        <v>176171.11</v>
      </c>
    </row>
    <row r="21" spans="2:11" x14ac:dyDescent="0.2">
      <c r="B21" s="16"/>
      <c r="C21" s="14" t="s">
        <v>27</v>
      </c>
      <c r="D21" s="15">
        <v>29000</v>
      </c>
      <c r="E21" s="15">
        <v>4000</v>
      </c>
      <c r="F21" s="15">
        <f t="shared" si="0"/>
        <v>33000</v>
      </c>
      <c r="G21" s="15">
        <v>0</v>
      </c>
      <c r="H21" s="15">
        <v>0</v>
      </c>
      <c r="I21" s="15">
        <v>0</v>
      </c>
      <c r="J21" s="15">
        <v>0</v>
      </c>
      <c r="K21" s="15">
        <f t="shared" si="1"/>
        <v>33000</v>
      </c>
    </row>
    <row r="22" spans="2:11" x14ac:dyDescent="0.2">
      <c r="B22" s="16"/>
      <c r="C22" s="14" t="s">
        <v>28</v>
      </c>
      <c r="D22" s="15">
        <v>15700</v>
      </c>
      <c r="E22" s="15">
        <v>15700</v>
      </c>
      <c r="F22" s="15">
        <f t="shared" si="0"/>
        <v>31400</v>
      </c>
      <c r="G22" s="15">
        <v>0</v>
      </c>
      <c r="H22" s="15">
        <v>0</v>
      </c>
      <c r="I22" s="15">
        <v>0</v>
      </c>
      <c r="J22" s="15">
        <v>0</v>
      </c>
      <c r="K22" s="15">
        <f t="shared" si="1"/>
        <v>31400</v>
      </c>
    </row>
    <row r="23" spans="2:11" x14ac:dyDescent="0.2">
      <c r="B23" s="10" t="s">
        <v>29</v>
      </c>
      <c r="C23" s="11"/>
      <c r="D23" s="12">
        <f>SUM(D24:D32)</f>
        <v>2814599.01</v>
      </c>
      <c r="E23" s="12">
        <f>SUM(E24:E32)</f>
        <v>2611454.41</v>
      </c>
      <c r="F23" s="12">
        <f t="shared" si="0"/>
        <v>5426053.4199999999</v>
      </c>
      <c r="G23" s="12">
        <f>SUM(G24:G32)</f>
        <v>275355.84000000003</v>
      </c>
      <c r="H23" s="12">
        <f>SUM(H24:H32)</f>
        <v>275355.84000000003</v>
      </c>
      <c r="I23" s="12">
        <f>SUM(I24:I32)</f>
        <v>275355.84000000003</v>
      </c>
      <c r="J23" s="12">
        <f>SUM(J24:J32)</f>
        <v>7861.9699999999993</v>
      </c>
      <c r="K23" s="12">
        <f t="shared" si="1"/>
        <v>5150697.58</v>
      </c>
    </row>
    <row r="24" spans="2:11" x14ac:dyDescent="0.2">
      <c r="B24" s="16"/>
      <c r="C24" s="14" t="s">
        <v>30</v>
      </c>
      <c r="D24" s="15">
        <v>592379.52</v>
      </c>
      <c r="E24" s="15">
        <v>591379.52</v>
      </c>
      <c r="F24" s="15">
        <f t="shared" si="0"/>
        <v>1183759.04</v>
      </c>
      <c r="G24" s="15">
        <v>135168.10999999999</v>
      </c>
      <c r="H24" s="15">
        <v>135168.10999999999</v>
      </c>
      <c r="I24" s="15">
        <v>135168.10999999999</v>
      </c>
      <c r="J24" s="15">
        <v>1788</v>
      </c>
      <c r="K24" s="15">
        <f t="shared" si="1"/>
        <v>1048590.9300000002</v>
      </c>
    </row>
    <row r="25" spans="2:11" x14ac:dyDescent="0.2">
      <c r="B25" s="16"/>
      <c r="C25" s="14" t="s">
        <v>31</v>
      </c>
      <c r="D25" s="15">
        <v>84000</v>
      </c>
      <c r="E25" s="15">
        <v>0</v>
      </c>
      <c r="F25" s="15">
        <f t="shared" si="0"/>
        <v>84000</v>
      </c>
      <c r="G25" s="15">
        <v>0</v>
      </c>
      <c r="H25" s="15">
        <v>0</v>
      </c>
      <c r="I25" s="15">
        <v>0</v>
      </c>
      <c r="J25" s="15">
        <v>0</v>
      </c>
      <c r="K25" s="15">
        <f t="shared" si="1"/>
        <v>84000</v>
      </c>
    </row>
    <row r="26" spans="2:11" x14ac:dyDescent="0.2">
      <c r="B26" s="16"/>
      <c r="C26" s="14" t="s">
        <v>32</v>
      </c>
      <c r="D26" s="15">
        <v>589500</v>
      </c>
      <c r="E26" s="15">
        <v>589500</v>
      </c>
      <c r="F26" s="15">
        <f t="shared" si="0"/>
        <v>1179000</v>
      </c>
      <c r="G26" s="15">
        <v>89713.26</v>
      </c>
      <c r="H26" s="15">
        <v>89713.26</v>
      </c>
      <c r="I26" s="15">
        <v>89713.26</v>
      </c>
      <c r="J26" s="15">
        <v>0</v>
      </c>
      <c r="K26" s="15">
        <f t="shared" si="1"/>
        <v>1089286.74</v>
      </c>
    </row>
    <row r="27" spans="2:11" x14ac:dyDescent="0.2">
      <c r="B27" s="16"/>
      <c r="C27" s="14" t="s">
        <v>33</v>
      </c>
      <c r="D27" s="15">
        <v>122000</v>
      </c>
      <c r="E27" s="15">
        <v>131625.4</v>
      </c>
      <c r="F27" s="15">
        <f t="shared" si="0"/>
        <v>253625.4</v>
      </c>
      <c r="G27" s="15">
        <v>16795.89</v>
      </c>
      <c r="H27" s="15">
        <v>16795.89</v>
      </c>
      <c r="I27" s="15">
        <v>16795.89</v>
      </c>
      <c r="J27" s="15">
        <v>3148.97</v>
      </c>
      <c r="K27" s="15">
        <f t="shared" si="1"/>
        <v>236829.51</v>
      </c>
    </row>
    <row r="28" spans="2:11" x14ac:dyDescent="0.2">
      <c r="B28" s="16"/>
      <c r="C28" s="14" t="s">
        <v>34</v>
      </c>
      <c r="D28" s="15">
        <v>532500</v>
      </c>
      <c r="E28" s="15">
        <v>447000</v>
      </c>
      <c r="F28" s="15">
        <f t="shared" si="0"/>
        <v>979500</v>
      </c>
      <c r="G28" s="15">
        <v>27134.58</v>
      </c>
      <c r="H28" s="15">
        <v>27134.58</v>
      </c>
      <c r="I28" s="15">
        <v>27134.58</v>
      </c>
      <c r="J28" s="15">
        <v>0</v>
      </c>
      <c r="K28" s="15">
        <f t="shared" si="1"/>
        <v>952365.42</v>
      </c>
    </row>
    <row r="29" spans="2:11" x14ac:dyDescent="0.2">
      <c r="B29" s="16"/>
      <c r="C29" s="14" t="s">
        <v>35</v>
      </c>
      <c r="D29" s="15">
        <v>142500</v>
      </c>
      <c r="E29" s="15">
        <v>142500</v>
      </c>
      <c r="F29" s="15">
        <f t="shared" si="0"/>
        <v>285000</v>
      </c>
      <c r="G29" s="15">
        <v>0</v>
      </c>
      <c r="H29" s="15">
        <v>0</v>
      </c>
      <c r="I29" s="15">
        <v>0</v>
      </c>
      <c r="J29" s="15">
        <v>0</v>
      </c>
      <c r="K29" s="15">
        <f t="shared" si="1"/>
        <v>285000</v>
      </c>
    </row>
    <row r="30" spans="2:11" x14ac:dyDescent="0.2">
      <c r="B30" s="16"/>
      <c r="C30" s="14" t="s">
        <v>36</v>
      </c>
      <c r="D30" s="15">
        <v>167000</v>
      </c>
      <c r="E30" s="15">
        <v>124730</v>
      </c>
      <c r="F30" s="15">
        <f>+D30+E30</f>
        <v>291730</v>
      </c>
      <c r="G30" s="15">
        <v>6544</v>
      </c>
      <c r="H30" s="15">
        <v>6544</v>
      </c>
      <c r="I30" s="15">
        <v>6544</v>
      </c>
      <c r="J30" s="15">
        <v>2925</v>
      </c>
      <c r="K30" s="15">
        <f t="shared" si="1"/>
        <v>285186</v>
      </c>
    </row>
    <row r="31" spans="2:11" x14ac:dyDescent="0.2">
      <c r="B31" s="16"/>
      <c r="C31" s="14" t="s">
        <v>37</v>
      </c>
      <c r="D31" s="15">
        <v>192928</v>
      </c>
      <c r="E31" s="15">
        <v>192928</v>
      </c>
      <c r="F31" s="15">
        <f>+D31+E31</f>
        <v>385856</v>
      </c>
      <c r="G31" s="15">
        <v>0</v>
      </c>
      <c r="H31" s="15">
        <v>0</v>
      </c>
      <c r="I31" s="15">
        <v>0</v>
      </c>
      <c r="J31" s="15">
        <v>0</v>
      </c>
      <c r="K31" s="15">
        <f t="shared" si="1"/>
        <v>385856</v>
      </c>
    </row>
    <row r="32" spans="2:11" x14ac:dyDescent="0.2">
      <c r="B32" s="16"/>
      <c r="C32" s="14" t="s">
        <v>38</v>
      </c>
      <c r="D32" s="15">
        <v>391791.49</v>
      </c>
      <c r="E32" s="15">
        <v>391791.49</v>
      </c>
      <c r="F32" s="15">
        <f>+D32+E32</f>
        <v>783582.98</v>
      </c>
      <c r="G32" s="15">
        <v>0</v>
      </c>
      <c r="H32" s="15">
        <v>0</v>
      </c>
      <c r="I32" s="15">
        <v>0</v>
      </c>
      <c r="J32" s="15">
        <v>0</v>
      </c>
      <c r="K32" s="15">
        <f t="shared" si="1"/>
        <v>783582.98</v>
      </c>
    </row>
    <row r="33" spans="1:12" x14ac:dyDescent="0.2">
      <c r="B33" s="10" t="s">
        <v>39</v>
      </c>
      <c r="C33" s="11"/>
      <c r="D33" s="12">
        <f>SUM(D34:D34)</f>
        <v>10400</v>
      </c>
      <c r="E33" s="12">
        <f>SUM(E34:E34)</f>
        <v>10400</v>
      </c>
      <c r="F33" s="12">
        <f t="shared" si="0"/>
        <v>20800</v>
      </c>
      <c r="G33" s="12"/>
      <c r="H33" s="12">
        <f>SUM(H34:H34)</f>
        <v>0</v>
      </c>
      <c r="I33" s="12"/>
      <c r="J33" s="12">
        <f>SUM(J34:J34)</f>
        <v>0</v>
      </c>
      <c r="K33" s="12">
        <f t="shared" si="1"/>
        <v>20800</v>
      </c>
    </row>
    <row r="34" spans="1:12" x14ac:dyDescent="0.2">
      <c r="B34" s="16"/>
      <c r="C34" s="18" t="s">
        <v>40</v>
      </c>
      <c r="D34" s="19">
        <v>10400</v>
      </c>
      <c r="E34" s="19">
        <v>10400</v>
      </c>
      <c r="F34" s="19">
        <v>20800</v>
      </c>
      <c r="G34" s="19">
        <v>0</v>
      </c>
      <c r="H34" s="19">
        <v>0</v>
      </c>
      <c r="I34" s="19">
        <v>0</v>
      </c>
      <c r="J34" s="19">
        <v>0</v>
      </c>
      <c r="K34" s="19">
        <v>20800</v>
      </c>
    </row>
    <row r="35" spans="1:12" x14ac:dyDescent="0.2">
      <c r="B35" s="10" t="s">
        <v>41</v>
      </c>
      <c r="C35" s="11"/>
      <c r="D35" s="12">
        <f>SUM(D36:D37)</f>
        <v>437470</v>
      </c>
      <c r="E35" s="12">
        <f>SUM(E36:E37)</f>
        <v>437470</v>
      </c>
      <c r="F35" s="12">
        <f t="shared" si="0"/>
        <v>874940</v>
      </c>
      <c r="G35" s="12">
        <f>SUM(G36:G40)</f>
        <v>0</v>
      </c>
      <c r="H35" s="12">
        <f t="shared" ref="H35:I35" si="2">SUM(H36:H40)</f>
        <v>0</v>
      </c>
      <c r="I35" s="12">
        <f t="shared" si="2"/>
        <v>0</v>
      </c>
      <c r="J35" s="12">
        <f>SUM(J36:J40)</f>
        <v>0</v>
      </c>
      <c r="K35" s="12">
        <f t="shared" si="1"/>
        <v>874940</v>
      </c>
    </row>
    <row r="36" spans="1:12" x14ac:dyDescent="0.2">
      <c r="B36" s="16"/>
      <c r="C36" s="18" t="s">
        <v>42</v>
      </c>
      <c r="D36" s="20">
        <v>302470</v>
      </c>
      <c r="E36" s="21">
        <v>302470</v>
      </c>
      <c r="F36" s="15">
        <f t="shared" si="0"/>
        <v>604940</v>
      </c>
      <c r="G36" s="15">
        <v>0</v>
      </c>
      <c r="H36" s="15">
        <v>0</v>
      </c>
      <c r="I36" s="15">
        <v>0</v>
      </c>
      <c r="J36" s="15">
        <v>0</v>
      </c>
      <c r="K36" s="15">
        <f t="shared" si="1"/>
        <v>604940</v>
      </c>
    </row>
    <row r="37" spans="1:12" x14ac:dyDescent="0.2">
      <c r="B37" s="16"/>
      <c r="C37" s="18" t="s">
        <v>43</v>
      </c>
      <c r="D37" s="20">
        <v>135000</v>
      </c>
      <c r="E37" s="21">
        <v>135000</v>
      </c>
      <c r="F37" s="15">
        <f t="shared" si="0"/>
        <v>270000</v>
      </c>
      <c r="G37" s="15">
        <v>0</v>
      </c>
      <c r="H37" s="15">
        <v>0</v>
      </c>
      <c r="I37" s="15">
        <v>0</v>
      </c>
      <c r="J37" s="15">
        <v>0</v>
      </c>
      <c r="K37" s="15">
        <f t="shared" si="1"/>
        <v>270000</v>
      </c>
    </row>
    <row r="38" spans="1:12" x14ac:dyDescent="0.2">
      <c r="B38" s="10" t="s">
        <v>44</v>
      </c>
      <c r="C38" s="11"/>
      <c r="D38" s="12">
        <f>SUM(D39:D40)</f>
        <v>0</v>
      </c>
      <c r="E38" s="12">
        <f>SUM(E39:E40)</f>
        <v>13666666.66</v>
      </c>
      <c r="F38" s="12">
        <f t="shared" si="0"/>
        <v>13666666.66</v>
      </c>
      <c r="G38" s="15">
        <v>0</v>
      </c>
      <c r="H38" s="15">
        <v>0</v>
      </c>
      <c r="I38" s="15">
        <v>0</v>
      </c>
      <c r="J38" s="15">
        <v>0</v>
      </c>
      <c r="K38" s="12">
        <f t="shared" si="1"/>
        <v>13666666.66</v>
      </c>
    </row>
    <row r="39" spans="1:12" x14ac:dyDescent="0.2">
      <c r="B39" s="16"/>
      <c r="C39" s="18" t="s">
        <v>45</v>
      </c>
      <c r="D39" s="15">
        <v>0</v>
      </c>
      <c r="E39" s="21">
        <v>13666666.66</v>
      </c>
      <c r="F39" s="15">
        <f t="shared" si="0"/>
        <v>13666666.66</v>
      </c>
      <c r="G39" s="15">
        <v>0</v>
      </c>
      <c r="H39" s="15">
        <v>0</v>
      </c>
      <c r="I39" s="15">
        <v>0</v>
      </c>
      <c r="J39" s="15">
        <v>0</v>
      </c>
      <c r="K39" s="12">
        <f t="shared" si="1"/>
        <v>13666666.66</v>
      </c>
    </row>
    <row r="40" spans="1:12" x14ac:dyDescent="0.2">
      <c r="B40" s="16"/>
      <c r="C40" s="22"/>
      <c r="D40" s="15"/>
      <c r="E40" s="15"/>
      <c r="F40" s="15"/>
      <c r="G40" s="15"/>
      <c r="H40" s="15"/>
      <c r="I40" s="15"/>
      <c r="J40" s="15"/>
      <c r="K40" s="12"/>
    </row>
    <row r="41" spans="1:12" s="27" customFormat="1" x14ac:dyDescent="0.2">
      <c r="A41" s="23"/>
      <c r="B41" s="24"/>
      <c r="C41" s="25" t="s">
        <v>46</v>
      </c>
      <c r="D41" s="26">
        <f>+D10+D15+D23+D33+D35</f>
        <v>10585817.989999998</v>
      </c>
      <c r="E41" s="26">
        <f>+E10+E15+E23+E33+E35+E38</f>
        <v>24011729.649999999</v>
      </c>
      <c r="F41" s="26">
        <f>+F10+F15+F23+F33+F35+F38</f>
        <v>34597547.640000001</v>
      </c>
      <c r="G41" s="26">
        <f>+G10+G15+G23+G33+G35</f>
        <v>1886143.4300000002</v>
      </c>
      <c r="H41" s="26">
        <f>+H10+H15+H23+H33+H35</f>
        <v>1886143.4300000002</v>
      </c>
      <c r="I41" s="26">
        <f>+I10+I15+I23+I33+I35</f>
        <v>1886143.4300000002</v>
      </c>
      <c r="J41" s="26">
        <f>+J10+J15+J23+J33+J35</f>
        <v>1603173.2900000003</v>
      </c>
      <c r="K41" s="26">
        <f>+K10+K15+K23+K33+K35+K38</f>
        <v>32711404.209999997</v>
      </c>
      <c r="L41" s="23"/>
    </row>
    <row r="43" spans="1:12" x14ac:dyDescent="0.2">
      <c r="B43" s="28" t="s">
        <v>47</v>
      </c>
      <c r="F43" s="29"/>
      <c r="G43" s="29"/>
      <c r="H43" s="29"/>
      <c r="I43" s="29"/>
      <c r="J43" s="29"/>
      <c r="K43" s="29"/>
    </row>
    <row r="45" spans="1:12" x14ac:dyDescent="0.2">
      <c r="D45" s="29" t="str">
        <f>IF(D42='[1]14 CAdmon'!D37," ","ERROR")</f>
        <v xml:space="preserve"> </v>
      </c>
      <c r="E45" s="29" t="str">
        <f>IF(E42='[1]14 CAdmon'!E37," ","ERROR")</f>
        <v xml:space="preserve"> </v>
      </c>
      <c r="F45" s="29" t="str">
        <f>IF(F42='[1]14 CAdmon'!F37," ","ERROR")</f>
        <v xml:space="preserve"> </v>
      </c>
      <c r="G45" s="29"/>
      <c r="H45" s="29" t="str">
        <f>IF(H42='[1]14 CAdmon'!H37," ","ERROR")</f>
        <v xml:space="preserve"> </v>
      </c>
      <c r="I45" s="29"/>
      <c r="J45" s="29" t="str">
        <f>IF(J42='[1]14 CAdmon'!J37," ","ERROR")</f>
        <v xml:space="preserve"> </v>
      </c>
      <c r="K45" s="29" t="str">
        <f>IF(K42='[1]14 CAdmon'!K37," ","ERROR")</f>
        <v xml:space="preserve"> </v>
      </c>
    </row>
    <row r="46" spans="1:12" x14ac:dyDescent="0.2">
      <c r="C46" s="30"/>
      <c r="F46" s="31"/>
      <c r="K46" s="31"/>
    </row>
    <row r="47" spans="1:12" x14ac:dyDescent="0.2">
      <c r="C47" s="32" t="s">
        <v>48</v>
      </c>
      <c r="D47" s="32"/>
      <c r="F47" s="33"/>
      <c r="G47" s="34"/>
      <c r="H47" s="34" t="s">
        <v>49</v>
      </c>
      <c r="I47" s="34"/>
      <c r="J47" s="34"/>
      <c r="K47" s="33"/>
    </row>
    <row r="48" spans="1:12" x14ac:dyDescent="0.2">
      <c r="C48" s="35" t="s">
        <v>50</v>
      </c>
      <c r="D48" s="35"/>
      <c r="F48" s="36"/>
      <c r="G48" s="36"/>
      <c r="H48" s="36" t="s">
        <v>51</v>
      </c>
      <c r="I48" s="36"/>
      <c r="J48" s="36"/>
      <c r="K48" s="36"/>
    </row>
  </sheetData>
  <mergeCells count="14">
    <mergeCell ref="C47:D47"/>
    <mergeCell ref="C48:D48"/>
    <mergeCell ref="B10:C10"/>
    <mergeCell ref="B15:C15"/>
    <mergeCell ref="B23:C23"/>
    <mergeCell ref="B33:C33"/>
    <mergeCell ref="B35:C35"/>
    <mergeCell ref="B38:C38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70" fitToHeight="0" orientation="landscape" r:id="rId1"/>
  <headerFooter>
    <oddFooter>&amp;CPágina 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2018-04-19T19:00:18Z</dcterms:created>
  <dcterms:modified xsi:type="dcterms:W3CDTF">2018-04-19T19:01:15Z</dcterms:modified>
</cp:coreProperties>
</file>